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<sst xmlns="http://schemas.openxmlformats.org/spreadsheetml/2006/main" count="120" uniqueCount="65">
  <si>
    <t>Current Situation</t>
  </si>
  <si>
    <t>Freedom Plan</t>
  </si>
  <si>
    <t xml:space="preserve">Enter in all your expenses in the Second column. </t>
  </si>
  <si>
    <t>Housing</t>
  </si>
  <si>
    <t>Monthly</t>
  </si>
  <si>
    <t>Yearly</t>
  </si>
  <si>
    <t>The spreadsheet it will calculate everything for you.</t>
  </si>
  <si>
    <t>Mortgage</t>
  </si>
  <si>
    <t>Third column calculates how much you’re spending yearly for that particular expense.</t>
  </si>
  <si>
    <t>Rent</t>
  </si>
  <si>
    <t>Home Insurance</t>
  </si>
  <si>
    <t>Property Tax</t>
  </si>
  <si>
    <t>Utilities</t>
  </si>
  <si>
    <t>Electric</t>
  </si>
  <si>
    <t>Gas</t>
  </si>
  <si>
    <t>Water</t>
  </si>
  <si>
    <t>Trash</t>
  </si>
  <si>
    <t xml:space="preserve">Internet </t>
  </si>
  <si>
    <t>Phone</t>
  </si>
  <si>
    <t xml:space="preserve">Food </t>
  </si>
  <si>
    <t>Groceries</t>
  </si>
  <si>
    <t>Dining</t>
  </si>
  <si>
    <t>Transportation</t>
  </si>
  <si>
    <t>Car Payment</t>
  </si>
  <si>
    <t>Fuel</t>
  </si>
  <si>
    <t>Repairs</t>
  </si>
  <si>
    <t>Registration</t>
  </si>
  <si>
    <t>Insurance</t>
  </si>
  <si>
    <t>Car</t>
  </si>
  <si>
    <t>AAA</t>
  </si>
  <si>
    <t>Health</t>
  </si>
  <si>
    <t>Life</t>
  </si>
  <si>
    <t>Clothing</t>
  </si>
  <si>
    <t>Laundry</t>
  </si>
  <si>
    <t>Other Expenses</t>
  </si>
  <si>
    <t>Domain and Hosting</t>
  </si>
  <si>
    <t>Music gear</t>
  </si>
  <si>
    <t>Strings</t>
  </si>
  <si>
    <t>Sheet Music</t>
  </si>
  <si>
    <t>Music Lessons</t>
  </si>
  <si>
    <t>Fun Expenses</t>
  </si>
  <si>
    <t>Luxury Items</t>
  </si>
  <si>
    <t>Travel</t>
  </si>
  <si>
    <t>Gifts</t>
  </si>
  <si>
    <t>Entertainment</t>
  </si>
  <si>
    <t>Net Monthly Expenses</t>
  </si>
  <si>
    <t xml:space="preserve">Your Gross Monthly Expenses will tell you the income you need to earn </t>
  </si>
  <si>
    <t>Gross Monthly Expenses</t>
  </si>
  <si>
    <t>in order to live the style you want.</t>
  </si>
  <si>
    <t>Savings</t>
  </si>
  <si>
    <t>Emergency Fund</t>
  </si>
  <si>
    <t>Charity</t>
  </si>
  <si>
    <t>Investing</t>
  </si>
  <si>
    <t>Taxes</t>
  </si>
  <si>
    <t>Gross Yearly Total</t>
  </si>
  <si>
    <t>6 Month Emergency Fund</t>
  </si>
  <si>
    <t xml:space="preserve">Money System Target: tells you how much you need in order to retire. </t>
  </si>
  <si>
    <t>Money System Target</t>
  </si>
  <si>
    <t>5% yearly return of that number will give you your yearly income based off your chosen lifestyle.</t>
  </si>
  <si>
    <t>Business System Target</t>
  </si>
  <si>
    <t xml:space="preserve">Business System Target: will show you how much your business needs </t>
  </si>
  <si>
    <t>Funds Business Taxes</t>
  </si>
  <si>
    <t>to incur in order to fund business taxes, retirement system target and your monthly income.</t>
  </si>
  <si>
    <t>Funds Money System</t>
  </si>
  <si>
    <t>Funds Monthly Income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</si>
</sst>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7">
    <font>
      <sz val="10.0"/>
      <color rgb="FF000000"/>
      <name val="Arial"/>
    </font>
    <font>
      <b/>
      <sz val="10.0"/>
    </font>
    <font/>
    <font>
      <sz val="10.0"/>
      <color rgb="FF333333"/>
    </font>
    <font>
      <sz val="10.0"/>
    </font>
    <font>
      <sz val="9.0"/>
    </font>
    <font>
      <sz val="9.0"/>
      <color rgb="FF333333"/>
    </font>
  </fonts>
  <fills count="7">
    <fill>
      <patternFill patternType="none"/>
    </fill>
    <fill>
      <patternFill patternType="lightGray"/>
    </fill>
    <fill>
      <patternFill patternType="solid">
        <fgColor rgb="FFB6D7A8"/>
        <bgColor rgb="FFB6D7A8"/>
      </patternFill>
    </fill>
    <fill>
      <patternFill patternType="solid">
        <fgColor rgb="FFF9CB9C"/>
        <bgColor rgb="FFF9CB9C"/>
      </patternFill>
    </fill>
    <fill>
      <patternFill patternType="solid">
        <fgColor rgb="FFD0E0E3"/>
        <bgColor rgb="FFD0E0E3"/>
      </patternFill>
    </fill>
    <fill>
      <patternFill patternType="solid">
        <fgColor rgb="FFA4C2F4"/>
        <bgColor rgb="FFA4C2F4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CC0000"/>
      </bottom>
    </border>
    <border>
      <left/>
      <right style="thin">
        <color rgb="FF000000"/>
      </right>
      <top/>
      <bottom style="thin">
        <color rgb="FFCC0000"/>
      </bottom>
    </border>
    <border>
      <left style="thin">
        <color rgb="FF000000"/>
      </left>
      <right style="thin">
        <color rgb="FFCC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horizontal="left"/>
    </xf>
    <xf borderId="4" fillId="3" fontId="1" numFmtId="0" xfId="0" applyAlignment="1" applyBorder="1" applyFill="1" applyFont="1">
      <alignment horizontal="center"/>
    </xf>
    <xf borderId="5" fillId="3" fontId="1" numFmtId="0" xfId="0" applyAlignment="1" applyBorder="1" applyFont="1">
      <alignment horizontal="center"/>
    </xf>
    <xf borderId="0" fillId="0" fontId="2" numFmtId="0" xfId="0" applyAlignment="1" applyFont="1">
      <alignment/>
    </xf>
    <xf borderId="4" fillId="0" fontId="4" numFmtId="0" xfId="0" applyAlignment="1" applyBorder="1" applyFont="1">
      <alignment/>
    </xf>
    <xf borderId="5" fillId="0" fontId="4" numFmtId="164" xfId="0" applyAlignment="1" applyBorder="1" applyFont="1" applyNumberFormat="1">
      <alignment/>
    </xf>
    <xf borderId="5" fillId="0" fontId="5" numFmtId="164" xfId="0" applyAlignment="1" applyBorder="1" applyFont="1" applyNumberFormat="1">
      <alignment horizontal="right"/>
    </xf>
    <xf borderId="5" fillId="0" fontId="4" numFmtId="164" xfId="0" applyAlignment="1" applyBorder="1" applyFont="1" applyNumberFormat="1">
      <alignment/>
    </xf>
    <xf borderId="4" fillId="0" fontId="4" numFmtId="0" xfId="0" applyAlignment="1" applyBorder="1" applyFont="1">
      <alignment/>
    </xf>
    <xf borderId="6" fillId="3" fontId="1" numFmtId="0" xfId="0" applyAlignment="1" applyBorder="1" applyFont="1">
      <alignment horizontal="center"/>
    </xf>
    <xf borderId="7" fillId="0" fontId="2" numFmtId="0" xfId="0" applyBorder="1" applyFont="1"/>
    <xf borderId="5" fillId="0" fontId="4" numFmtId="164" xfId="0" applyAlignment="1" applyBorder="1" applyFont="1" applyNumberFormat="1">
      <alignment horizontal="right"/>
    </xf>
    <xf borderId="6" fillId="3" fontId="1" numFmtId="0" xfId="0" applyAlignment="1" applyBorder="1" applyFont="1">
      <alignment horizontal="center"/>
    </xf>
    <xf borderId="5" fillId="0" fontId="2" numFmtId="0" xfId="0" applyBorder="1" applyFont="1"/>
    <xf borderId="5" fillId="0" fontId="4" numFmtId="164" xfId="0" applyAlignment="1" applyBorder="1" applyFont="1" applyNumberFormat="1">
      <alignment horizontal="right"/>
    </xf>
    <xf borderId="6" fillId="3" fontId="1" numFmtId="0" xfId="0" applyAlignment="1" applyBorder="1" applyFont="1">
      <alignment horizontal="center"/>
    </xf>
    <xf borderId="4" fillId="4" fontId="1" numFmtId="0" xfId="0" applyAlignment="1" applyBorder="1" applyFill="1" applyFont="1">
      <alignment/>
    </xf>
    <xf borderId="0" fillId="0" fontId="6" numFmtId="0" xfId="0" applyAlignment="1" applyFont="1">
      <alignment horizontal="left"/>
    </xf>
    <xf borderId="6" fillId="5" fontId="1" numFmtId="0" xfId="0" applyAlignment="1" applyBorder="1" applyFill="1" applyFont="1">
      <alignment horizontal="center"/>
    </xf>
    <xf borderId="4" fillId="0" fontId="4" numFmtId="0" xfId="0" applyAlignment="1" applyBorder="1" applyFont="1">
      <alignment horizontal="left"/>
    </xf>
    <xf borderId="5" fillId="0" fontId="4" numFmtId="164" xfId="0" applyAlignment="1" applyBorder="1" applyFont="1" applyNumberFormat="1">
      <alignment horizontal="right"/>
    </xf>
    <xf borderId="5" fillId="0" fontId="4" numFmtId="0" xfId="0" applyAlignment="1" applyBorder="1" applyFont="1">
      <alignment/>
    </xf>
    <xf borderId="8" fillId="0" fontId="4" numFmtId="0" xfId="0" applyAlignment="1" applyBorder="1" applyFont="1">
      <alignment horizontal="left"/>
    </xf>
    <xf borderId="9" fillId="0" fontId="4" numFmtId="164" xfId="0" applyAlignment="1" applyBorder="1" applyFont="1" applyNumberFormat="1">
      <alignment horizontal="right"/>
    </xf>
    <xf borderId="9" fillId="0" fontId="5" numFmtId="164" xfId="0" applyAlignment="1" applyBorder="1" applyFont="1" applyNumberFormat="1">
      <alignment horizontal="right"/>
    </xf>
    <xf borderId="10" fillId="0" fontId="4" numFmtId="0" xfId="0" applyAlignment="1" applyBorder="1" applyFont="1">
      <alignment horizontal="left"/>
    </xf>
    <xf borderId="10" fillId="0" fontId="4" numFmtId="164" xfId="0" applyAlignment="1" applyBorder="1" applyFont="1" applyNumberFormat="1">
      <alignment horizontal="right"/>
    </xf>
    <xf borderId="10" fillId="0" fontId="5" numFmtId="164" xfId="0" applyAlignment="1" applyBorder="1" applyFont="1" applyNumberFormat="1">
      <alignment horizontal="right"/>
    </xf>
    <xf borderId="4" fillId="4" fontId="1" numFmtId="0" xfId="0" applyAlignment="1" applyBorder="1" applyFont="1">
      <alignment/>
    </xf>
    <xf borderId="7" fillId="0" fontId="4" numFmtId="164" xfId="0" applyAlignment="1" applyBorder="1" applyFont="1" applyNumberFormat="1">
      <alignment horizontal="right"/>
    </xf>
    <xf borderId="0" fillId="0" fontId="3" numFmtId="0" xfId="0" applyAlignment="1" applyFont="1">
      <alignment horizontal="left"/>
    </xf>
    <xf borderId="11" fillId="0" fontId="4" numFmtId="164" xfId="0" applyAlignment="1" applyBorder="1" applyFont="1" applyNumberFormat="1">
      <alignment horizontal="right"/>
    </xf>
    <xf borderId="12" fillId="0" fontId="2" numFmtId="0" xfId="0" applyBorder="1" applyFont="1"/>
    <xf borderId="0" fillId="6" fontId="3" numFmtId="0" xfId="0" applyAlignment="1" applyFill="1" applyFont="1">
      <alignment horizontal="left"/>
    </xf>
    <xf borderId="13" fillId="4" fontId="1" numFmtId="0" xfId="0" applyAlignment="1" applyBorder="1" applyFont="1">
      <alignment/>
    </xf>
    <xf borderId="12" fillId="0" fontId="4" numFmtId="164" xfId="0" applyAlignment="1" applyBorder="1" applyFont="1" applyNumberFormat="1">
      <alignment horizontal="right"/>
    </xf>
    <xf borderId="13" fillId="0" fontId="4" numFmtId="0" xfId="0" applyAlignment="1" applyBorder="1" applyFont="1">
      <alignment/>
    </xf>
    <xf borderId="0" fillId="6" fontId="4" numFmtId="0" xfId="0" applyAlignment="1" applyFont="1">
      <alignment horizontal="left"/>
    </xf>
    <xf borderId="12" fillId="0" fontId="4" numFmtId="0" xfId="0" applyAlignment="1" applyBorder="1" applyFon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79.43"/>
    <col customWidth="1" min="2" max="2" width="27.0"/>
    <col customWidth="1" min="7" max="7" width="26.71"/>
  </cols>
  <sheetData>
    <row r="2">
      <c r="B2" s="1" t="s">
        <v>0</v>
      </c>
      <c r="C2" s="2"/>
      <c r="D2" s="3"/>
      <c r="G2" s="1" t="s">
        <v>1</v>
      </c>
      <c r="H2" s="2"/>
      <c r="I2" s="3"/>
    </row>
    <row r="3">
      <c r="A3" s="4" t="s">
        <v>2</v>
      </c>
      <c r="B3" s="5" t="s">
        <v>3</v>
      </c>
      <c r="C3" s="6" t="s">
        <v>4</v>
      </c>
      <c r="D3" s="6" t="s">
        <v>5</v>
      </c>
      <c r="G3" s="5" t="s">
        <v>3</v>
      </c>
      <c r="H3" s="6" t="s">
        <v>4</v>
      </c>
      <c r="I3" s="6" t="s">
        <v>5</v>
      </c>
    </row>
    <row r="4">
      <c r="A4" s="7" t="s">
        <v>6</v>
      </c>
      <c r="B4" s="8" t="s">
        <v>7</v>
      </c>
      <c r="C4" s="9"/>
      <c r="D4" s="10" t="str">
        <f t="shared" ref="D4:D7" si="1">(C4*12)</f>
        <v>$0.00</v>
      </c>
      <c r="G4" s="8" t="s">
        <v>7</v>
      </c>
      <c r="H4" s="9"/>
      <c r="I4" s="10" t="str">
        <f t="shared" ref="I4:I7" si="2">(H4*12)</f>
        <v>$0.00</v>
      </c>
    </row>
    <row r="5">
      <c r="A5" s="7" t="s">
        <v>8</v>
      </c>
      <c r="B5" s="8" t="s">
        <v>9</v>
      </c>
      <c r="C5" s="11">
        <v>1500.0</v>
      </c>
      <c r="D5" s="10" t="str">
        <f t="shared" si="1"/>
        <v>$18,000.00</v>
      </c>
      <c r="G5" s="8" t="s">
        <v>9</v>
      </c>
      <c r="H5" s="11"/>
      <c r="I5" s="10" t="str">
        <f t="shared" si="2"/>
        <v>$0.00</v>
      </c>
    </row>
    <row r="6">
      <c r="A6" s="7"/>
      <c r="B6" s="12" t="s">
        <v>10</v>
      </c>
      <c r="C6" s="9"/>
      <c r="D6" s="10" t="str">
        <f t="shared" si="1"/>
        <v>$0.00</v>
      </c>
      <c r="G6" s="12" t="s">
        <v>10</v>
      </c>
      <c r="H6" s="9"/>
      <c r="I6" s="10" t="str">
        <f t="shared" si="2"/>
        <v>$0.00</v>
      </c>
    </row>
    <row r="7">
      <c r="A7" s="7"/>
      <c r="B7" s="12" t="s">
        <v>11</v>
      </c>
      <c r="C7" s="9"/>
      <c r="D7" s="10" t="str">
        <f t="shared" si="1"/>
        <v>$0.00</v>
      </c>
      <c r="G7" s="12" t="s">
        <v>11</v>
      </c>
      <c r="H7" s="9"/>
      <c r="I7" s="10" t="str">
        <f t="shared" si="2"/>
        <v>$0.00</v>
      </c>
    </row>
    <row r="8">
      <c r="B8" s="13" t="s">
        <v>12</v>
      </c>
      <c r="C8" s="14"/>
      <c r="D8" s="14"/>
      <c r="G8" s="13" t="s">
        <v>12</v>
      </c>
      <c r="H8" s="14"/>
      <c r="I8" s="14"/>
    </row>
    <row r="9">
      <c r="B9" s="8" t="s">
        <v>13</v>
      </c>
      <c r="C9" s="11">
        <v>50.0</v>
      </c>
      <c r="D9" s="10" t="str">
        <f t="shared" ref="D9:D16" si="3">(C9*12)</f>
        <v>$600.00</v>
      </c>
      <c r="G9" s="8" t="s">
        <v>13</v>
      </c>
      <c r="H9" s="11"/>
      <c r="I9" s="10" t="str">
        <f t="shared" ref="I9:I16" si="4">(H9*12)</f>
        <v>$0.00</v>
      </c>
    </row>
    <row r="10">
      <c r="B10" s="8" t="s">
        <v>14</v>
      </c>
      <c r="C10" s="11">
        <v>20.0</v>
      </c>
      <c r="D10" s="10" t="str">
        <f t="shared" si="3"/>
        <v>$240.00</v>
      </c>
      <c r="G10" s="8" t="s">
        <v>14</v>
      </c>
      <c r="H10" s="11"/>
      <c r="I10" s="10" t="str">
        <f t="shared" si="4"/>
        <v>$0.00</v>
      </c>
    </row>
    <row r="11">
      <c r="B11" s="8" t="s">
        <v>15</v>
      </c>
      <c r="C11" s="9"/>
      <c r="D11" s="10" t="str">
        <f t="shared" si="3"/>
        <v>$0.00</v>
      </c>
      <c r="G11" s="8" t="s">
        <v>15</v>
      </c>
      <c r="H11" s="9"/>
      <c r="I11" s="10" t="str">
        <f t="shared" si="4"/>
        <v>$0.00</v>
      </c>
    </row>
    <row r="12">
      <c r="B12" s="8" t="s">
        <v>16</v>
      </c>
      <c r="C12" s="9"/>
      <c r="D12" s="10" t="str">
        <f t="shared" si="3"/>
        <v>$0.00</v>
      </c>
      <c r="G12" s="8" t="s">
        <v>16</v>
      </c>
      <c r="H12" s="9"/>
      <c r="I12" s="10" t="str">
        <f t="shared" si="4"/>
        <v>$0.00</v>
      </c>
    </row>
    <row r="13">
      <c r="B13" s="8" t="s">
        <v>17</v>
      </c>
      <c r="C13" s="15">
        <v>42.0</v>
      </c>
      <c r="D13" s="10" t="str">
        <f t="shared" si="3"/>
        <v>$504.00</v>
      </c>
      <c r="G13" s="8" t="s">
        <v>17</v>
      </c>
      <c r="H13" s="15"/>
      <c r="I13" s="10" t="str">
        <f t="shared" si="4"/>
        <v>$0.00</v>
      </c>
    </row>
    <row r="14">
      <c r="B14" s="8" t="s">
        <v>18</v>
      </c>
      <c r="C14" s="15">
        <v>70.0</v>
      </c>
      <c r="D14" s="10" t="str">
        <f t="shared" si="3"/>
        <v>$840.00</v>
      </c>
      <c r="G14" s="8" t="s">
        <v>18</v>
      </c>
      <c r="H14" s="15"/>
      <c r="I14" s="10" t="str">
        <f t="shared" si="4"/>
        <v>$0.00</v>
      </c>
    </row>
    <row r="15">
      <c r="B15" s="8"/>
      <c r="C15" s="9"/>
      <c r="D15" s="10" t="str">
        <f t="shared" si="3"/>
        <v>$0.00</v>
      </c>
      <c r="G15" s="8"/>
      <c r="H15" s="9"/>
      <c r="I15" s="10" t="str">
        <f t="shared" si="4"/>
        <v>$0.00</v>
      </c>
    </row>
    <row r="16">
      <c r="B16" s="8"/>
      <c r="C16" s="9"/>
      <c r="D16" s="10" t="str">
        <f t="shared" si="3"/>
        <v>$0.00</v>
      </c>
      <c r="G16" s="8"/>
      <c r="H16" s="9"/>
      <c r="I16" s="10" t="str">
        <f t="shared" si="4"/>
        <v>$0.00</v>
      </c>
    </row>
    <row r="17">
      <c r="B17" s="16" t="s">
        <v>19</v>
      </c>
      <c r="C17" s="14"/>
      <c r="D17" s="17"/>
      <c r="G17" s="16" t="s">
        <v>19</v>
      </c>
      <c r="H17" s="14"/>
      <c r="I17" s="17"/>
    </row>
    <row r="18">
      <c r="B18" s="8" t="s">
        <v>20</v>
      </c>
      <c r="C18" s="18">
        <v>200.0</v>
      </c>
      <c r="D18" s="10" t="str">
        <f t="shared" ref="D18:D19" si="5">(C18*12)</f>
        <v>$2,400.00</v>
      </c>
      <c r="G18" s="8" t="s">
        <v>20</v>
      </c>
      <c r="H18" s="18"/>
      <c r="I18" s="10" t="str">
        <f t="shared" ref="I18:I19" si="6">(H18*12)</f>
        <v>$0.00</v>
      </c>
    </row>
    <row r="19">
      <c r="B19" s="8" t="s">
        <v>21</v>
      </c>
      <c r="C19" s="11">
        <v>40.0</v>
      </c>
      <c r="D19" s="10" t="str">
        <f t="shared" si="5"/>
        <v>$480.00</v>
      </c>
      <c r="G19" s="8" t="s">
        <v>21</v>
      </c>
      <c r="H19" s="9"/>
      <c r="I19" s="10" t="str">
        <f t="shared" si="6"/>
        <v>$0.00</v>
      </c>
    </row>
    <row r="20">
      <c r="B20" s="13" t="s">
        <v>22</v>
      </c>
      <c r="C20" s="14"/>
      <c r="D20" s="17"/>
      <c r="G20" s="13" t="s">
        <v>22</v>
      </c>
      <c r="H20" s="14"/>
      <c r="I20" s="17"/>
    </row>
    <row r="21">
      <c r="B21" s="8" t="s">
        <v>23</v>
      </c>
      <c r="C21" s="11">
        <v>300.0</v>
      </c>
      <c r="D21" s="10" t="str">
        <f t="shared" ref="D21:D26" si="7">(C21*12)</f>
        <v>$3,600.00</v>
      </c>
      <c r="G21" s="8" t="s">
        <v>23</v>
      </c>
      <c r="H21" s="11"/>
      <c r="I21" s="10" t="str">
        <f t="shared" ref="I21:I26" si="8">(H21*12)</f>
        <v>$0.00</v>
      </c>
    </row>
    <row r="22">
      <c r="B22" s="8" t="s">
        <v>24</v>
      </c>
      <c r="C22" s="15">
        <v>130.0</v>
      </c>
      <c r="D22" s="10" t="str">
        <f t="shared" si="7"/>
        <v>$1,560.00</v>
      </c>
      <c r="G22" s="8" t="s">
        <v>24</v>
      </c>
      <c r="H22" s="15"/>
      <c r="I22" s="10" t="str">
        <f t="shared" si="8"/>
        <v>$0.00</v>
      </c>
    </row>
    <row r="23">
      <c r="B23" s="8" t="s">
        <v>25</v>
      </c>
      <c r="C23" s="11">
        <v>20.0</v>
      </c>
      <c r="D23" s="10" t="str">
        <f t="shared" si="7"/>
        <v>$240.00</v>
      </c>
      <c r="G23" s="8" t="s">
        <v>25</v>
      </c>
      <c r="H23" s="11"/>
      <c r="I23" s="10" t="str">
        <f t="shared" si="8"/>
        <v>$0.00</v>
      </c>
    </row>
    <row r="24">
      <c r="B24" s="8" t="s">
        <v>26</v>
      </c>
      <c r="C24" s="18">
        <v>8.0</v>
      </c>
      <c r="D24" s="10" t="str">
        <f t="shared" si="7"/>
        <v>$96.00</v>
      </c>
      <c r="G24" s="8" t="s">
        <v>26</v>
      </c>
      <c r="H24" s="18"/>
      <c r="I24" s="10" t="str">
        <f t="shared" si="8"/>
        <v>$0.00</v>
      </c>
    </row>
    <row r="25">
      <c r="B25" s="8"/>
      <c r="C25" s="9"/>
      <c r="D25" s="10" t="str">
        <f t="shared" si="7"/>
        <v>$0.00</v>
      </c>
      <c r="G25" s="8"/>
      <c r="H25" s="9"/>
      <c r="I25" s="10" t="str">
        <f t="shared" si="8"/>
        <v>$0.00</v>
      </c>
    </row>
    <row r="26">
      <c r="B26" s="8"/>
      <c r="C26" s="9"/>
      <c r="D26" s="10" t="str">
        <f t="shared" si="7"/>
        <v>$0.00</v>
      </c>
      <c r="G26" s="8"/>
      <c r="H26" s="9"/>
      <c r="I26" s="10" t="str">
        <f t="shared" si="8"/>
        <v>$0.00</v>
      </c>
    </row>
    <row r="27">
      <c r="B27" s="16" t="s">
        <v>27</v>
      </c>
      <c r="C27" s="14"/>
      <c r="D27" s="17"/>
      <c r="G27" s="16" t="s">
        <v>27</v>
      </c>
      <c r="H27" s="14"/>
      <c r="I27" s="17"/>
    </row>
    <row r="28">
      <c r="B28" s="8" t="s">
        <v>28</v>
      </c>
      <c r="C28" s="18">
        <v>50.0</v>
      </c>
      <c r="D28" s="10" t="str">
        <f t="shared" ref="D28:D32" si="9">(C28*12)</f>
        <v>$600.00</v>
      </c>
      <c r="G28" s="8" t="s">
        <v>28</v>
      </c>
      <c r="H28" s="18"/>
      <c r="I28" s="10" t="str">
        <f t="shared" ref="I28:I32" si="10">(H28*12)</f>
        <v>$0.00</v>
      </c>
    </row>
    <row r="29">
      <c r="B29" s="8" t="s">
        <v>29</v>
      </c>
      <c r="C29" s="15">
        <v>5.0</v>
      </c>
      <c r="D29" s="10" t="str">
        <f t="shared" si="9"/>
        <v>$60.00</v>
      </c>
      <c r="G29" s="8" t="s">
        <v>29</v>
      </c>
      <c r="H29" s="15"/>
      <c r="I29" s="10" t="str">
        <f t="shared" si="10"/>
        <v>$0.00</v>
      </c>
    </row>
    <row r="30">
      <c r="B30" s="8" t="s">
        <v>30</v>
      </c>
      <c r="C30" s="11">
        <v>100.0</v>
      </c>
      <c r="D30" s="10" t="str">
        <f t="shared" si="9"/>
        <v>$1,200.00</v>
      </c>
      <c r="G30" s="8" t="s">
        <v>30</v>
      </c>
      <c r="H30" s="11"/>
      <c r="I30" s="10" t="str">
        <f t="shared" si="10"/>
        <v>$0.00</v>
      </c>
    </row>
    <row r="31">
      <c r="B31" s="8" t="s">
        <v>31</v>
      </c>
      <c r="C31" s="11">
        <v>50.0</v>
      </c>
      <c r="D31" s="10" t="str">
        <f t="shared" si="9"/>
        <v>$600.00</v>
      </c>
      <c r="G31" s="8" t="s">
        <v>31</v>
      </c>
      <c r="H31" s="11"/>
      <c r="I31" s="10" t="str">
        <f t="shared" si="10"/>
        <v>$0.00</v>
      </c>
    </row>
    <row r="32">
      <c r="B32" s="8"/>
      <c r="C32" s="9"/>
      <c r="D32" s="10" t="str">
        <f t="shared" si="9"/>
        <v>$0.00</v>
      </c>
      <c r="G32" s="8"/>
      <c r="H32" s="9"/>
      <c r="I32" s="10" t="str">
        <f t="shared" si="10"/>
        <v>$0.00</v>
      </c>
    </row>
    <row r="33">
      <c r="B33" s="16" t="s">
        <v>32</v>
      </c>
      <c r="C33" s="14"/>
      <c r="D33" s="17"/>
      <c r="G33" s="16" t="s">
        <v>32</v>
      </c>
      <c r="H33" s="14"/>
      <c r="I33" s="17"/>
    </row>
    <row r="34">
      <c r="B34" s="8" t="s">
        <v>32</v>
      </c>
      <c r="C34" s="11">
        <v>40.0</v>
      </c>
      <c r="D34" s="10" t="str">
        <f t="shared" ref="D34:D36" si="11">(C34*12)</f>
        <v>$480.00</v>
      </c>
      <c r="G34" s="8" t="s">
        <v>32</v>
      </c>
      <c r="H34" s="11"/>
      <c r="I34" s="10" t="str">
        <f t="shared" ref="I34:I36" si="12">(H34*12)</f>
        <v>$0.00</v>
      </c>
    </row>
    <row r="35">
      <c r="B35" s="8" t="s">
        <v>33</v>
      </c>
      <c r="C35" s="11">
        <v>20.0</v>
      </c>
      <c r="D35" s="10" t="str">
        <f t="shared" si="11"/>
        <v>$240.00</v>
      </c>
      <c r="G35" s="8" t="s">
        <v>33</v>
      </c>
      <c r="H35" s="11"/>
      <c r="I35" s="10" t="str">
        <f t="shared" si="12"/>
        <v>$0.00</v>
      </c>
    </row>
    <row r="36">
      <c r="B36" s="8"/>
      <c r="C36" s="9"/>
      <c r="D36" s="10" t="str">
        <f t="shared" si="11"/>
        <v>$0.00</v>
      </c>
      <c r="G36" s="8"/>
      <c r="H36" s="9"/>
      <c r="I36" s="10" t="str">
        <f t="shared" si="12"/>
        <v>$0.00</v>
      </c>
    </row>
    <row r="37">
      <c r="B37" s="16" t="s">
        <v>34</v>
      </c>
      <c r="C37" s="14"/>
      <c r="D37" s="17"/>
      <c r="G37" s="16" t="s">
        <v>34</v>
      </c>
      <c r="H37" s="14"/>
      <c r="I37" s="17"/>
    </row>
    <row r="38">
      <c r="B38" s="8" t="s">
        <v>35</v>
      </c>
      <c r="C38" s="15">
        <v>7.5</v>
      </c>
      <c r="D38" s="10" t="str">
        <f t="shared" ref="D38:D44" si="13">(C38*12)</f>
        <v>$90.00</v>
      </c>
      <c r="G38" s="8" t="s">
        <v>35</v>
      </c>
      <c r="H38" s="15"/>
      <c r="I38" s="10" t="str">
        <f t="shared" ref="I38:I44" si="14">(H38*12)</f>
        <v>$0.00</v>
      </c>
    </row>
    <row r="39">
      <c r="B39" s="12" t="s">
        <v>36</v>
      </c>
      <c r="C39" s="18">
        <v>25.0</v>
      </c>
      <c r="D39" s="10" t="str">
        <f t="shared" si="13"/>
        <v>$300.00</v>
      </c>
      <c r="G39" s="12" t="s">
        <v>36</v>
      </c>
      <c r="H39" s="18"/>
      <c r="I39" s="10" t="str">
        <f t="shared" si="14"/>
        <v>$0.00</v>
      </c>
    </row>
    <row r="40">
      <c r="B40" s="12" t="s">
        <v>37</v>
      </c>
      <c r="C40" s="18">
        <v>10.0</v>
      </c>
      <c r="D40" s="10" t="str">
        <f t="shared" si="13"/>
        <v>$120.00</v>
      </c>
      <c r="G40" s="12" t="s">
        <v>37</v>
      </c>
      <c r="H40" s="18"/>
      <c r="I40" s="10" t="str">
        <f t="shared" si="14"/>
        <v>$0.00</v>
      </c>
    </row>
    <row r="41">
      <c r="B41" s="12" t="s">
        <v>38</v>
      </c>
      <c r="C41" s="11">
        <v>20.0</v>
      </c>
      <c r="D41" s="10" t="str">
        <f t="shared" si="13"/>
        <v>$240.00</v>
      </c>
      <c r="G41" s="12" t="s">
        <v>38</v>
      </c>
      <c r="H41" s="11"/>
      <c r="I41" s="10" t="str">
        <f t="shared" si="14"/>
        <v>$0.00</v>
      </c>
    </row>
    <row r="42">
      <c r="B42" s="12" t="s">
        <v>39</v>
      </c>
      <c r="C42" s="18">
        <v>200.0</v>
      </c>
      <c r="D42" s="10" t="str">
        <f t="shared" si="13"/>
        <v>$2,400.00</v>
      </c>
      <c r="G42" s="8"/>
      <c r="H42" s="15"/>
      <c r="I42" s="10" t="str">
        <f t="shared" si="14"/>
        <v>$0.00</v>
      </c>
    </row>
    <row r="43">
      <c r="B43" s="8"/>
      <c r="C43" s="9"/>
      <c r="D43" s="10" t="str">
        <f t="shared" si="13"/>
        <v>$0.00</v>
      </c>
      <c r="G43" s="8"/>
      <c r="H43" s="9"/>
      <c r="I43" s="10" t="str">
        <f t="shared" si="14"/>
        <v>$0.00</v>
      </c>
    </row>
    <row r="44">
      <c r="B44" s="8"/>
      <c r="C44" s="9"/>
      <c r="D44" s="10" t="str">
        <f t="shared" si="13"/>
        <v>$0.00</v>
      </c>
      <c r="G44" s="8"/>
      <c r="H44" s="9"/>
      <c r="I44" s="10" t="str">
        <f t="shared" si="14"/>
        <v>$0.00</v>
      </c>
    </row>
    <row r="45">
      <c r="B45" s="19" t="s">
        <v>40</v>
      </c>
      <c r="C45" s="14"/>
      <c r="D45" s="17"/>
      <c r="G45" s="19" t="s">
        <v>40</v>
      </c>
      <c r="H45" s="14"/>
      <c r="I45" s="17"/>
    </row>
    <row r="46">
      <c r="B46" s="12" t="s">
        <v>41</v>
      </c>
      <c r="C46" s="9"/>
      <c r="D46" s="10" t="str">
        <f t="shared" ref="D46:D55" si="15">(C46*12)</f>
        <v>$0.00</v>
      </c>
      <c r="G46" s="12" t="s">
        <v>41</v>
      </c>
      <c r="H46" s="9"/>
      <c r="I46" s="10" t="str">
        <f t="shared" ref="I46:I55" si="16">(H46*12)</f>
        <v>$0.00</v>
      </c>
    </row>
    <row r="47">
      <c r="B47" s="8" t="s">
        <v>42</v>
      </c>
      <c r="C47" s="9"/>
      <c r="D47" s="10" t="str">
        <f t="shared" si="15"/>
        <v>$0.00</v>
      </c>
      <c r="G47" s="8" t="s">
        <v>42</v>
      </c>
      <c r="H47" s="9"/>
      <c r="I47" s="10" t="str">
        <f t="shared" si="16"/>
        <v>$0.00</v>
      </c>
    </row>
    <row r="48">
      <c r="B48" s="8" t="s">
        <v>43</v>
      </c>
      <c r="C48" s="9"/>
      <c r="D48" s="10" t="str">
        <f t="shared" si="15"/>
        <v>$0.00</v>
      </c>
      <c r="G48" s="8" t="s">
        <v>43</v>
      </c>
      <c r="H48" s="9"/>
      <c r="I48" s="10" t="str">
        <f t="shared" si="16"/>
        <v>$0.00</v>
      </c>
    </row>
    <row r="49">
      <c r="B49" s="12" t="s">
        <v>44</v>
      </c>
      <c r="C49" s="9"/>
      <c r="D49" s="10" t="str">
        <f t="shared" si="15"/>
        <v>$0.00</v>
      </c>
      <c r="G49" s="12" t="s">
        <v>44</v>
      </c>
      <c r="H49" s="9"/>
      <c r="I49" s="10" t="str">
        <f t="shared" si="16"/>
        <v>$0.00</v>
      </c>
    </row>
    <row r="50">
      <c r="B50" s="8"/>
      <c r="C50" s="9"/>
      <c r="D50" s="10" t="str">
        <f t="shared" si="15"/>
        <v>$0.00</v>
      </c>
      <c r="G50" s="8"/>
      <c r="H50" s="11"/>
      <c r="I50" s="10" t="str">
        <f t="shared" si="16"/>
        <v>$0.00</v>
      </c>
    </row>
    <row r="51">
      <c r="B51" s="8"/>
      <c r="C51" s="9"/>
      <c r="D51" s="10" t="str">
        <f t="shared" si="15"/>
        <v>$0.00</v>
      </c>
      <c r="G51" s="8"/>
      <c r="H51" s="9"/>
      <c r="I51" s="10" t="str">
        <f t="shared" si="16"/>
        <v>$0.00</v>
      </c>
    </row>
    <row r="52">
      <c r="B52" s="8"/>
      <c r="C52" s="9"/>
      <c r="D52" s="10" t="str">
        <f t="shared" si="15"/>
        <v>$0.00</v>
      </c>
      <c r="G52" s="8"/>
      <c r="H52" s="9"/>
      <c r="I52" s="10" t="str">
        <f t="shared" si="16"/>
        <v>$0.00</v>
      </c>
    </row>
    <row r="53">
      <c r="B53" s="8"/>
      <c r="C53" s="9"/>
      <c r="D53" s="10" t="str">
        <f t="shared" si="15"/>
        <v>$0.00</v>
      </c>
      <c r="G53" s="8"/>
      <c r="H53" s="11">
        <v>40000.0</v>
      </c>
      <c r="I53" s="10" t="str">
        <f t="shared" si="16"/>
        <v>$480,000.00</v>
      </c>
    </row>
    <row r="54">
      <c r="B54" s="20" t="s">
        <v>45</v>
      </c>
      <c r="C54" s="15" t="str">
        <f>SUM(C4:C7, C9:C16, C18:C19, C21:C26, C28:C32, C34:C36, C38:C44,C46:C53)</f>
        <v>$2,907.50</v>
      </c>
      <c r="D54" s="10" t="str">
        <f t="shared" si="15"/>
        <v>$34,890.00</v>
      </c>
      <c r="G54" s="20" t="s">
        <v>45</v>
      </c>
      <c r="H54" s="15" t="str">
        <f>SUM(H4:H7, H9:H16, H18:H19, H21:H26, H28:H32, H34:H36, H38:H44,H46:H53)</f>
        <v>$40,000.00</v>
      </c>
      <c r="I54" s="10" t="str">
        <f t="shared" si="16"/>
        <v>$480,000.00</v>
      </c>
    </row>
    <row r="55">
      <c r="A55" s="21" t="s">
        <v>46</v>
      </c>
      <c r="B55" s="20" t="s">
        <v>47</v>
      </c>
      <c r="C55" s="15" t="str">
        <f>(C54/0.8)</f>
        <v>$3,634.38</v>
      </c>
      <c r="D55" s="10" t="str">
        <f t="shared" si="15"/>
        <v>$43,612.50</v>
      </c>
      <c r="G55" s="20" t="s">
        <v>47</v>
      </c>
      <c r="H55" s="15" t="str">
        <f>(H54/0.8)</f>
        <v>$50,000.00</v>
      </c>
      <c r="I55" s="10" t="str">
        <f t="shared" si="16"/>
        <v>$600,000.00</v>
      </c>
    </row>
    <row r="56">
      <c r="A56" s="7" t="s">
        <v>48</v>
      </c>
      <c r="B56" s="22" t="s">
        <v>49</v>
      </c>
      <c r="C56" s="14"/>
      <c r="D56" s="17"/>
      <c r="G56" s="22" t="s">
        <v>49</v>
      </c>
      <c r="H56" s="14"/>
      <c r="I56" s="17"/>
    </row>
    <row r="57">
      <c r="B57" s="23" t="s">
        <v>50</v>
      </c>
      <c r="C57" s="24" t="str">
        <f>(C55*0.1)</f>
        <v>$363.44</v>
      </c>
      <c r="D57" s="10" t="str">
        <f t="shared" ref="D57:D60" si="17">(C57*12)</f>
        <v>$4,361.25</v>
      </c>
      <c r="G57" s="23" t="s">
        <v>50</v>
      </c>
      <c r="H57" s="24" t="str">
        <f>(H55*0.1)</f>
        <v>$5,000.00</v>
      </c>
      <c r="I57" s="10" t="str">
        <f t="shared" ref="I57:I60" si="18">(H57*12)</f>
        <v>$60,000.00</v>
      </c>
    </row>
    <row r="58">
      <c r="B58" s="23" t="s">
        <v>51</v>
      </c>
      <c r="C58" s="25"/>
      <c r="D58" s="10" t="str">
        <f t="shared" si="17"/>
        <v>$0.00</v>
      </c>
      <c r="G58" s="23" t="s">
        <v>51</v>
      </c>
      <c r="H58" s="25"/>
      <c r="I58" s="10" t="str">
        <f t="shared" si="18"/>
        <v>$0.00</v>
      </c>
    </row>
    <row r="59">
      <c r="B59" s="23" t="s">
        <v>52</v>
      </c>
      <c r="C59" s="25"/>
      <c r="D59" s="10" t="str">
        <f t="shared" si="17"/>
        <v>$0.00</v>
      </c>
      <c r="G59" s="23" t="s">
        <v>52</v>
      </c>
      <c r="H59" s="25"/>
      <c r="I59" s="10" t="str">
        <f t="shared" si="18"/>
        <v>$0.00</v>
      </c>
    </row>
    <row r="60">
      <c r="B60" s="26" t="s">
        <v>53</v>
      </c>
      <c r="C60" s="27" t="str">
        <f>(C55*0.1)</f>
        <v>$363.44</v>
      </c>
      <c r="D60" s="28" t="str">
        <f t="shared" si="17"/>
        <v>$4,361.25</v>
      </c>
      <c r="G60" s="26" t="s">
        <v>53</v>
      </c>
      <c r="H60" s="27" t="str">
        <f>(H55*0.1)</f>
        <v>$5,000.00</v>
      </c>
      <c r="I60" s="28" t="str">
        <f t="shared" si="18"/>
        <v>$60,000.00</v>
      </c>
    </row>
    <row r="61">
      <c r="B61" s="29"/>
      <c r="C61" s="30"/>
      <c r="D61" s="31"/>
      <c r="G61" s="29"/>
      <c r="H61" s="30"/>
      <c r="I61" s="31"/>
    </row>
    <row r="62">
      <c r="B62" s="29"/>
      <c r="C62" s="30"/>
      <c r="D62" s="31"/>
      <c r="G62" s="29"/>
      <c r="H62" s="30"/>
      <c r="I62" s="31"/>
    </row>
    <row r="63">
      <c r="B63" s="32" t="s">
        <v>54</v>
      </c>
      <c r="C63" s="33" t="str">
        <f>D55</f>
        <v>$43,612.50</v>
      </c>
      <c r="D63" s="17"/>
      <c r="G63" s="32" t="s">
        <v>54</v>
      </c>
      <c r="H63" s="33" t="str">
        <f>I55</f>
        <v>$600,000.00</v>
      </c>
      <c r="I63" s="17"/>
    </row>
    <row r="64">
      <c r="B64" s="32" t="s">
        <v>55</v>
      </c>
      <c r="C64" s="33" t="str">
        <f>(C55*6)</f>
        <v>$21,806.25</v>
      </c>
      <c r="D64" s="17"/>
      <c r="G64" s="32" t="s">
        <v>55</v>
      </c>
      <c r="H64" s="33" t="str">
        <f>(H55*6)</f>
        <v>$300,000.00</v>
      </c>
      <c r="I64" s="17"/>
    </row>
    <row r="65">
      <c r="A65" s="34" t="s">
        <v>56</v>
      </c>
      <c r="B65" s="20" t="s">
        <v>57</v>
      </c>
      <c r="C65" s="35" t="str">
        <f>(C63/0.05)</f>
        <v>$872,250.00</v>
      </c>
      <c r="D65" s="36"/>
      <c r="G65" s="20" t="s">
        <v>57</v>
      </c>
      <c r="H65" s="35" t="str">
        <f>(H63/0.05)</f>
        <v>$12,000,000.00</v>
      </c>
      <c r="I65" s="36"/>
    </row>
    <row r="66">
      <c r="A66" s="37" t="s">
        <v>58</v>
      </c>
      <c r="B66" s="38" t="s">
        <v>59</v>
      </c>
      <c r="C66" s="39" t="str">
        <f>(C55*5)</f>
        <v>$18,171.88</v>
      </c>
      <c r="D66" s="10" t="str">
        <f t="shared" ref="D66:D70" si="19">(C66*12)</f>
        <v>$218,062.50</v>
      </c>
      <c r="G66" s="38" t="s">
        <v>59</v>
      </c>
      <c r="H66" s="39" t="str">
        <f>(H55*5)</f>
        <v>$250,000.00</v>
      </c>
      <c r="I66" s="10" t="str">
        <f t="shared" ref="I66:I70" si="20">(H66*12)</f>
        <v>$3,000,000.00</v>
      </c>
    </row>
    <row r="67">
      <c r="A67" s="7" t="s">
        <v>60</v>
      </c>
      <c r="B67" s="40" t="s">
        <v>61</v>
      </c>
      <c r="C67" s="39" t="str">
        <f>(C66*0.4)</f>
        <v>$7,268.75</v>
      </c>
      <c r="D67" s="10" t="str">
        <f t="shared" si="19"/>
        <v>$87,225.00</v>
      </c>
      <c r="G67" s="40" t="s">
        <v>61</v>
      </c>
      <c r="H67" s="39" t="str">
        <f>(H66*0.4)</f>
        <v>$100,000.00</v>
      </c>
      <c r="I67" s="10" t="str">
        <f t="shared" si="20"/>
        <v>$1,200,000.00</v>
      </c>
    </row>
    <row r="68">
      <c r="A68" s="41" t="s">
        <v>62</v>
      </c>
      <c r="B68" s="40" t="s">
        <v>63</v>
      </c>
      <c r="C68" s="39" t="str">
        <f>(C66*0.4)</f>
        <v>$7,268.75</v>
      </c>
      <c r="D68" s="10" t="str">
        <f t="shared" si="19"/>
        <v>$87,225.00</v>
      </c>
      <c r="G68" s="40" t="s">
        <v>63</v>
      </c>
      <c r="H68" s="39" t="str">
        <f>(H66*0.4)</f>
        <v>$100,000.00</v>
      </c>
      <c r="I68" s="10" t="str">
        <f t="shared" si="20"/>
        <v>$1,200,000.00</v>
      </c>
    </row>
    <row r="69">
      <c r="B69" s="40" t="s">
        <v>64</v>
      </c>
      <c r="C69" s="39" t="str">
        <f>(C66*0.2)</f>
        <v>$3,634.38</v>
      </c>
      <c r="D69" s="10" t="str">
        <f t="shared" si="19"/>
        <v>$43,612.50</v>
      </c>
      <c r="G69" s="40" t="s">
        <v>64</v>
      </c>
      <c r="H69" s="39" t="str">
        <f>(H66*0.2)</f>
        <v>$50,000.00</v>
      </c>
      <c r="I69" s="10" t="str">
        <f t="shared" si="20"/>
        <v>$600,000.00</v>
      </c>
    </row>
    <row r="70">
      <c r="B70" s="40"/>
      <c r="C70" s="42"/>
      <c r="D70" s="10" t="str">
        <f t="shared" si="19"/>
        <v>$0.00</v>
      </c>
      <c r="G70" s="40"/>
      <c r="H70" s="42"/>
      <c r="I70" s="10" t="str">
        <f t="shared" si="20"/>
        <v>$0.00</v>
      </c>
    </row>
  </sheetData>
  <mergeCells count="24">
    <mergeCell ref="G17:I17"/>
    <mergeCell ref="G20:I20"/>
    <mergeCell ref="G45:I45"/>
    <mergeCell ref="G56:I56"/>
    <mergeCell ref="H63:I63"/>
    <mergeCell ref="H64:I64"/>
    <mergeCell ref="H65:I65"/>
    <mergeCell ref="B33:D33"/>
    <mergeCell ref="B45:D45"/>
    <mergeCell ref="G37:I37"/>
    <mergeCell ref="G27:I27"/>
    <mergeCell ref="G2:I2"/>
    <mergeCell ref="G8:I8"/>
    <mergeCell ref="G33:I33"/>
    <mergeCell ref="B27:D27"/>
    <mergeCell ref="B37:D37"/>
    <mergeCell ref="C64:D64"/>
    <mergeCell ref="C65:D65"/>
    <mergeCell ref="B17:D17"/>
    <mergeCell ref="B2:D2"/>
    <mergeCell ref="B8:D8"/>
    <mergeCell ref="B20:D20"/>
    <mergeCell ref="B56:D56"/>
    <mergeCell ref="C63:D63"/>
  </mergeCells>
  <drawing r:id="rId1"/>
</worksheet>
</file>